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Utrustning" sheetId="1" r:id="rId1"/>
    <sheet name="Schablon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<sst xmlns="http://schemas.openxmlformats.org/spreadsheetml/2006/main" count="82" uniqueCount="57">
  <si>
    <t>Qs=V*F/3600*t</t>
  </si>
  <si>
    <t>V=M*Vm</t>
  </si>
  <si>
    <t>M=antal måltider per dag</t>
  </si>
  <si>
    <t>Typ av kök</t>
  </si>
  <si>
    <t>Vm (liter vatten per måltid)</t>
  </si>
  <si>
    <t>Hotel</t>
  </si>
  <si>
    <t>Restaurang</t>
  </si>
  <si>
    <t>Sjukhus</t>
  </si>
  <si>
    <t>Större catering (24 h drift)</t>
  </si>
  <si>
    <t>Personal canteen (industri och kontor)</t>
  </si>
  <si>
    <t>Vm och F fås ur nedanstående tabell:</t>
  </si>
  <si>
    <t>t=genomsnittlig drifttid i timmar per dygn</t>
  </si>
  <si>
    <t>Ns=Qs*ft*fd*fr</t>
  </si>
  <si>
    <t>ft=temperaturkonstant</t>
  </si>
  <si>
    <t>fd=densitetskonstant för avskiljt fett</t>
  </si>
  <si>
    <t>fr=diskmedelsfaktor</t>
  </si>
  <si>
    <t>Beräkning av Qs</t>
  </si>
  <si>
    <t>Vm</t>
  </si>
  <si>
    <t>Antal mål</t>
  </si>
  <si>
    <t>Drifttid</t>
  </si>
  <si>
    <t>F</t>
  </si>
  <si>
    <t>Qs</t>
  </si>
  <si>
    <t>Ns=</t>
  </si>
  <si>
    <t>Välj närmast större av de Nominella storlekarna 1,2,4,7,10,15,20 eller 25.</t>
  </si>
  <si>
    <t>Kalkylblad för beräkning av nominell storlek på fettavskiljare,</t>
  </si>
  <si>
    <t>Enligt SS-EN 1825-2, Annex A,2: schablonberäkning baserad på typ av verksamhet,</t>
  </si>
  <si>
    <t>Flödet Qs beräknas ur formeln:</t>
  </si>
  <si>
    <t>Det nominella flödet Ns beräknas ur formeln:</t>
  </si>
  <si>
    <t>koefficient</t>
  </si>
  <si>
    <t>F= maxflödes-</t>
  </si>
  <si>
    <t>Antal</t>
  </si>
  <si>
    <t>Enheter</t>
  </si>
  <si>
    <t>Q (l/s)</t>
  </si>
  <si>
    <t>Kokgryta utlopp 25 mm</t>
  </si>
  <si>
    <t>l/s</t>
  </si>
  <si>
    <t>Kokgryta utlopp 50 mm</t>
  </si>
  <si>
    <t>Stjälpbart kokgr. 70 mm</t>
  </si>
  <si>
    <t>Stjälpbart kokgr. 100 mm</t>
  </si>
  <si>
    <t>Diskmaskin</t>
  </si>
  <si>
    <t>Stjälpbart stekbord</t>
  </si>
  <si>
    <t>Fast stekbord</t>
  </si>
  <si>
    <t>Högtryckstvätt eller ångtv</t>
  </si>
  <si>
    <t>Bandsåg</t>
  </si>
  <si>
    <t>Sköljning av grönsaker</t>
  </si>
  <si>
    <t>Enligt SS-EN 1825-2, Annex A,1: baserad på installerad utrustning,</t>
  </si>
  <si>
    <t>Diskmedels-</t>
  </si>
  <si>
    <t>faktor, fr</t>
  </si>
  <si>
    <t>Ns:</t>
  </si>
  <si>
    <t>Tappventil DN 20</t>
  </si>
  <si>
    <t>Tappventil DN 25</t>
  </si>
  <si>
    <t>Tappventil* DN 15</t>
  </si>
  <si>
    <t>* enligt TTM för rengöring</t>
  </si>
  <si>
    <t>Slamavskiljningen skall ha en volym i liter på minst 100 * NS,</t>
  </si>
  <si>
    <t>Diskbänk med vattenlås 40 mm</t>
  </si>
  <si>
    <t>Diskbänk med vattenlås 50 mm</t>
  </si>
  <si>
    <t>Diskbänk med utlopp
utan vattenlås 50 mm</t>
  </si>
  <si>
    <t>Diskbänk med utlopp
utan vattenlås 40 mm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</si>
</sst>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E+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3.7109375" style="0" customWidth="1"/>
    <col min="3" max="3" width="27.00390625" style="0" customWidth="1"/>
  </cols>
  <sheetData>
    <row r="2" ht="12.75">
      <c r="B2" t="s">
        <v>24</v>
      </c>
    </row>
    <row r="3" ht="12.75">
      <c r="B3" t="s">
        <v>44</v>
      </c>
    </row>
    <row r="5" spans="2:4" ht="12.75">
      <c r="B5" s="17" t="s">
        <v>30</v>
      </c>
      <c r="C5" s="17" t="s">
        <v>31</v>
      </c>
      <c r="D5" s="17" t="s">
        <v>32</v>
      </c>
    </row>
    <row r="6" spans="5:9" ht="12.75">
      <c r="E6">
        <v>1</v>
      </c>
      <c r="F6">
        <v>2</v>
      </c>
      <c r="G6">
        <v>3</v>
      </c>
      <c r="H6">
        <v>4</v>
      </c>
      <c r="I6">
        <v>5</v>
      </c>
    </row>
    <row r="7" spans="1:12" ht="12.75">
      <c r="A7">
        <v>1</v>
      </c>
      <c r="B7" s="18">
        <v>0</v>
      </c>
      <c r="C7" t="s">
        <v>33</v>
      </c>
      <c r="D7">
        <v>1</v>
      </c>
      <c r="E7">
        <v>0.45</v>
      </c>
      <c r="F7">
        <v>0.31</v>
      </c>
      <c r="G7">
        <v>0.25</v>
      </c>
      <c r="H7">
        <v>0.21</v>
      </c>
      <c r="I7">
        <v>0.2</v>
      </c>
      <c r="K7">
        <f aca="true" t="shared" si="0" ref="K7:K20">IF(B7=$E$6,E7*B7*D7,IF(B7=$F$6,F7*B7*D7,IF(B7=$G$6,G7*B7*D7,IF(B7=$H$6,H7*B7*D7,IF(B7=$I$6,I7*B7*D7,0.2*B7*D7)))))</f>
        <v>0</v>
      </c>
      <c r="L7" t="s">
        <v>34</v>
      </c>
    </row>
    <row r="8" spans="1:12" ht="12.75">
      <c r="A8">
        <v>2</v>
      </c>
      <c r="B8" s="18">
        <v>0</v>
      </c>
      <c r="C8" t="s">
        <v>35</v>
      </c>
      <c r="D8">
        <v>2</v>
      </c>
      <c r="E8">
        <v>0.45</v>
      </c>
      <c r="F8">
        <v>0.31</v>
      </c>
      <c r="G8">
        <v>0.25</v>
      </c>
      <c r="H8">
        <v>0.21</v>
      </c>
      <c r="I8">
        <v>0.2</v>
      </c>
      <c r="K8">
        <f t="shared" si="0"/>
        <v>0</v>
      </c>
      <c r="L8" t="s">
        <v>34</v>
      </c>
    </row>
    <row r="9" spans="1:12" ht="12.75">
      <c r="A9">
        <v>3</v>
      </c>
      <c r="B9" s="18">
        <v>0</v>
      </c>
      <c r="C9" t="s">
        <v>36</v>
      </c>
      <c r="D9">
        <v>1</v>
      </c>
      <c r="E9">
        <v>0.45</v>
      </c>
      <c r="F9">
        <v>0.31</v>
      </c>
      <c r="G9">
        <v>0.25</v>
      </c>
      <c r="H9">
        <v>0.21</v>
      </c>
      <c r="I9">
        <v>0.2</v>
      </c>
      <c r="K9">
        <f t="shared" si="0"/>
        <v>0</v>
      </c>
      <c r="L9" t="s">
        <v>34</v>
      </c>
    </row>
    <row r="10" spans="1:12" ht="12.75">
      <c r="A10">
        <v>4</v>
      </c>
      <c r="B10" s="18">
        <v>0</v>
      </c>
      <c r="C10" t="s">
        <v>37</v>
      </c>
      <c r="D10">
        <v>3</v>
      </c>
      <c r="E10">
        <v>0.45</v>
      </c>
      <c r="F10">
        <v>0.31</v>
      </c>
      <c r="G10">
        <v>0.25</v>
      </c>
      <c r="H10">
        <v>0.21</v>
      </c>
      <c r="I10">
        <v>0.2</v>
      </c>
      <c r="K10">
        <f t="shared" si="0"/>
        <v>0</v>
      </c>
      <c r="L10" t="s">
        <v>34</v>
      </c>
    </row>
    <row r="11" spans="1:12" ht="12.75">
      <c r="A11">
        <v>5</v>
      </c>
      <c r="B11" s="18">
        <v>0</v>
      </c>
      <c r="C11" t="s">
        <v>53</v>
      </c>
      <c r="D11">
        <v>0.8</v>
      </c>
      <c r="E11">
        <v>0.45</v>
      </c>
      <c r="F11">
        <v>0.31</v>
      </c>
      <c r="G11">
        <v>0.25</v>
      </c>
      <c r="H11">
        <v>0.21</v>
      </c>
      <c r="I11">
        <v>0.2</v>
      </c>
      <c r="K11">
        <f t="shared" si="0"/>
        <v>0</v>
      </c>
      <c r="L11" t="s">
        <v>34</v>
      </c>
    </row>
    <row r="12" spans="1:12" ht="12.75">
      <c r="A12">
        <v>6</v>
      </c>
      <c r="B12" s="18">
        <v>0</v>
      </c>
      <c r="C12" t="s">
        <v>54</v>
      </c>
      <c r="D12">
        <v>1.5</v>
      </c>
      <c r="E12">
        <v>0.45</v>
      </c>
      <c r="F12">
        <v>0.31</v>
      </c>
      <c r="G12">
        <v>0.25</v>
      </c>
      <c r="H12">
        <v>0.21</v>
      </c>
      <c r="I12">
        <v>0.2</v>
      </c>
      <c r="K12">
        <f t="shared" si="0"/>
        <v>0</v>
      </c>
      <c r="L12" t="s">
        <v>34</v>
      </c>
    </row>
    <row r="13" spans="1:12" ht="26.25">
      <c r="A13">
        <v>7</v>
      </c>
      <c r="B13" s="18">
        <v>0</v>
      </c>
      <c r="C13" s="19" t="s">
        <v>56</v>
      </c>
      <c r="D13">
        <v>2.5</v>
      </c>
      <c r="E13">
        <v>0.45</v>
      </c>
      <c r="F13">
        <v>0.31</v>
      </c>
      <c r="G13">
        <v>0.25</v>
      </c>
      <c r="H13">
        <v>0.21</v>
      </c>
      <c r="I13">
        <v>0.2</v>
      </c>
      <c r="K13">
        <f t="shared" si="0"/>
        <v>0</v>
      </c>
      <c r="L13" t="s">
        <v>34</v>
      </c>
    </row>
    <row r="14" spans="1:12" ht="26.25">
      <c r="A14">
        <v>8</v>
      </c>
      <c r="B14" s="18">
        <v>0</v>
      </c>
      <c r="C14" s="19" t="s">
        <v>55</v>
      </c>
      <c r="D14">
        <v>4</v>
      </c>
      <c r="E14">
        <v>0.45</v>
      </c>
      <c r="F14">
        <v>0.31</v>
      </c>
      <c r="G14">
        <v>0.25</v>
      </c>
      <c r="H14">
        <v>0.21</v>
      </c>
      <c r="I14">
        <v>0.2</v>
      </c>
      <c r="K14">
        <f t="shared" si="0"/>
        <v>0</v>
      </c>
      <c r="L14" t="s">
        <v>34</v>
      </c>
    </row>
    <row r="15" spans="1:12" ht="12.75">
      <c r="A15">
        <v>9</v>
      </c>
      <c r="B15" s="18">
        <v>0</v>
      </c>
      <c r="C15" t="s">
        <v>38</v>
      </c>
      <c r="D15">
        <v>2</v>
      </c>
      <c r="E15">
        <v>0.6</v>
      </c>
      <c r="F15">
        <v>0.45</v>
      </c>
      <c r="G15">
        <v>0.4</v>
      </c>
      <c r="H15">
        <v>0.34</v>
      </c>
      <c r="I15">
        <v>0.3</v>
      </c>
      <c r="K15">
        <f t="shared" si="0"/>
        <v>0</v>
      </c>
      <c r="L15" t="s">
        <v>34</v>
      </c>
    </row>
    <row r="16" spans="1:12" ht="12.75">
      <c r="A16">
        <v>10</v>
      </c>
      <c r="B16" s="18">
        <v>0</v>
      </c>
      <c r="C16" t="s">
        <v>39</v>
      </c>
      <c r="D16">
        <v>1</v>
      </c>
      <c r="E16">
        <v>0.45</v>
      </c>
      <c r="F16">
        <v>0.31</v>
      </c>
      <c r="G16">
        <v>0.25</v>
      </c>
      <c r="H16">
        <v>0.21</v>
      </c>
      <c r="I16">
        <v>0.2</v>
      </c>
      <c r="K16">
        <f t="shared" si="0"/>
        <v>0</v>
      </c>
      <c r="L16" t="s">
        <v>34</v>
      </c>
    </row>
    <row r="17" spans="1:12" ht="12.75">
      <c r="A17">
        <v>11</v>
      </c>
      <c r="B17" s="18">
        <v>0</v>
      </c>
      <c r="C17" t="s">
        <v>40</v>
      </c>
      <c r="D17">
        <v>0.1</v>
      </c>
      <c r="E17">
        <v>0.45</v>
      </c>
      <c r="F17">
        <v>0.31</v>
      </c>
      <c r="G17">
        <v>0.25</v>
      </c>
      <c r="H17">
        <v>0.21</v>
      </c>
      <c r="I17">
        <v>0.2</v>
      </c>
      <c r="K17">
        <f t="shared" si="0"/>
        <v>0</v>
      </c>
      <c r="L17" t="s">
        <v>34</v>
      </c>
    </row>
    <row r="18" spans="1:12" ht="12.75">
      <c r="A18">
        <v>12</v>
      </c>
      <c r="B18" s="18">
        <v>0</v>
      </c>
      <c r="C18" t="s">
        <v>41</v>
      </c>
      <c r="D18">
        <v>2</v>
      </c>
      <c r="E18">
        <v>0.45</v>
      </c>
      <c r="F18">
        <v>0.31</v>
      </c>
      <c r="G18">
        <v>0.25</v>
      </c>
      <c r="H18">
        <v>0.21</v>
      </c>
      <c r="I18">
        <v>0.2</v>
      </c>
      <c r="K18">
        <f t="shared" si="0"/>
        <v>0</v>
      </c>
      <c r="L18" t="s">
        <v>34</v>
      </c>
    </row>
    <row r="19" spans="1:12" ht="12.75">
      <c r="A19">
        <v>13</v>
      </c>
      <c r="B19" s="18">
        <v>0</v>
      </c>
      <c r="C19" t="s">
        <v>42</v>
      </c>
      <c r="D19">
        <v>1.5</v>
      </c>
      <c r="E19">
        <v>0.45</v>
      </c>
      <c r="F19">
        <v>0.31</v>
      </c>
      <c r="G19">
        <v>0.25</v>
      </c>
      <c r="H19">
        <v>0.21</v>
      </c>
      <c r="I19">
        <v>0.2</v>
      </c>
      <c r="K19">
        <f t="shared" si="0"/>
        <v>0</v>
      </c>
      <c r="L19" t="s">
        <v>34</v>
      </c>
    </row>
    <row r="20" spans="1:12" ht="12.75">
      <c r="A20">
        <v>14</v>
      </c>
      <c r="B20" s="18">
        <v>0</v>
      </c>
      <c r="C20" t="s">
        <v>43</v>
      </c>
      <c r="D20">
        <v>2</v>
      </c>
      <c r="E20">
        <v>0.45</v>
      </c>
      <c r="F20">
        <v>0.31</v>
      </c>
      <c r="G20">
        <v>0.25</v>
      </c>
      <c r="H20">
        <v>0.21</v>
      </c>
      <c r="I20">
        <v>0.2</v>
      </c>
      <c r="K20">
        <f t="shared" si="0"/>
        <v>0</v>
      </c>
      <c r="L20" t="s">
        <v>34</v>
      </c>
    </row>
    <row r="23" spans="2:12" ht="12.75">
      <c r="B23" s="18">
        <v>0</v>
      </c>
      <c r="C23" t="s">
        <v>50</v>
      </c>
      <c r="D23">
        <v>0.5</v>
      </c>
      <c r="E23">
        <v>0.45</v>
      </c>
      <c r="F23">
        <v>0.31</v>
      </c>
      <c r="G23">
        <v>0.25</v>
      </c>
      <c r="H23">
        <v>0.21</v>
      </c>
      <c r="I23">
        <v>0.2</v>
      </c>
      <c r="K23">
        <f>IF(B23=$E$6,E23*B23*D23,IF(B23=$F$6,F23*B23*D23,IF(B23=$G$6,G23*B23*D23,IF(B23=$H$6,H23*B23*D23,IF(B23=$I$6,I23*B23*D23,0.2*B23*D23)))))</f>
        <v>0</v>
      </c>
      <c r="L23" t="s">
        <v>34</v>
      </c>
    </row>
    <row r="24" spans="2:12" ht="12.75">
      <c r="B24" s="18">
        <v>0</v>
      </c>
      <c r="C24" t="s">
        <v>48</v>
      </c>
      <c r="D24">
        <v>1</v>
      </c>
      <c r="E24">
        <v>0.45</v>
      </c>
      <c r="F24">
        <v>0.31</v>
      </c>
      <c r="G24">
        <v>0.25</v>
      </c>
      <c r="H24">
        <v>0.21</v>
      </c>
      <c r="I24">
        <v>0.2</v>
      </c>
      <c r="K24">
        <f>IF(B24=$E$6,E24*B24*D24,IF(B24=$F$6,F24*B24*D24,IF(B24=$G$6,G24*B24*D24,IF(B24=$H$6,H24*B24*D24,IF(B24=$I$6,I24*B24*D24,0.2*B24*D24)))))</f>
        <v>0</v>
      </c>
      <c r="L24" t="s">
        <v>34</v>
      </c>
    </row>
    <row r="25" spans="2:12" ht="12.75">
      <c r="B25" s="18">
        <v>0</v>
      </c>
      <c r="C25" t="s">
        <v>49</v>
      </c>
      <c r="D25">
        <v>1.7</v>
      </c>
      <c r="E25">
        <v>0.45</v>
      </c>
      <c r="F25">
        <v>0.31</v>
      </c>
      <c r="G25">
        <v>0.25</v>
      </c>
      <c r="H25">
        <v>0.21</v>
      </c>
      <c r="I25">
        <v>0.2</v>
      </c>
      <c r="K25">
        <f>IF(B25=$E$6,E25*B25*D25,IF(B25=$F$6,F25*B25*D25,IF(B25=$G$6,G25*B25*D25,IF(B25=$H$6,H25*B25*D25,IF(B25=$I$6,I25*B25*D25,0.2*B25*D25)))))</f>
        <v>0</v>
      </c>
      <c r="L25" t="s">
        <v>34</v>
      </c>
    </row>
    <row r="26" ht="12.75">
      <c r="C26" t="s">
        <v>51</v>
      </c>
    </row>
    <row r="28" ht="12.75">
      <c r="B28" t="s">
        <v>45</v>
      </c>
    </row>
    <row r="29" spans="2:3" ht="12.75">
      <c r="B29" t="s">
        <v>46</v>
      </c>
      <c r="C29" s="18">
        <v>1.3</v>
      </c>
    </row>
    <row r="32" spans="2:4" ht="12.75">
      <c r="B32" s="18" t="s">
        <v>47</v>
      </c>
      <c r="C32" s="18">
        <f>(SUM(K7:K20)+SUM(K23:K25))*C29</f>
        <v>0</v>
      </c>
      <c r="D32" s="18" t="s">
        <v>34</v>
      </c>
    </row>
    <row r="35" ht="12.75">
      <c r="B35" t="s">
        <v>23</v>
      </c>
    </row>
    <row r="37" ht="12.75">
      <c r="B37" t="s"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7"/>
  <sheetViews>
    <sheetView zoomScalePageLayoutView="0" workbookViewId="0" topLeftCell="A20">
      <selection activeCell="A47" sqref="A47"/>
    </sheetView>
  </sheetViews>
  <sheetFormatPr defaultColWidth="9.140625" defaultRowHeight="12.75"/>
  <sheetData>
    <row r="4" ht="12.75">
      <c r="A4" t="s">
        <v>24</v>
      </c>
    </row>
    <row r="5" ht="12.75">
      <c r="A5" t="s">
        <v>25</v>
      </c>
    </row>
    <row r="8" ht="12.75">
      <c r="A8" t="s">
        <v>26</v>
      </c>
    </row>
    <row r="10" ht="12.75">
      <c r="A10" t="s">
        <v>0</v>
      </c>
    </row>
    <row r="13" spans="1:3" ht="12.75">
      <c r="A13" t="s">
        <v>1</v>
      </c>
      <c r="C13" t="s">
        <v>11</v>
      </c>
    </row>
    <row r="15" ht="12.75">
      <c r="A15" t="s">
        <v>2</v>
      </c>
    </row>
    <row r="17" ht="12.75">
      <c r="A17" t="s">
        <v>10</v>
      </c>
    </row>
    <row r="18" spans="1:9" ht="12.75">
      <c r="A18" s="1" t="s">
        <v>3</v>
      </c>
      <c r="B18" s="2"/>
      <c r="C18" s="2"/>
      <c r="D18" s="3"/>
      <c r="E18" s="2" t="s">
        <v>4</v>
      </c>
      <c r="F18" s="2"/>
      <c r="G18" s="3"/>
      <c r="H18" s="1" t="s">
        <v>29</v>
      </c>
      <c r="I18" s="3"/>
    </row>
    <row r="19" spans="1:10" ht="12.75">
      <c r="A19" s="4"/>
      <c r="B19" s="5"/>
      <c r="C19" s="5"/>
      <c r="D19" s="6"/>
      <c r="E19" s="5"/>
      <c r="F19" s="5"/>
      <c r="G19" s="6"/>
      <c r="H19" s="4" t="s">
        <v>28</v>
      </c>
      <c r="I19" s="6"/>
      <c r="J19" s="5"/>
    </row>
    <row r="20" spans="1:10" ht="12.75">
      <c r="A20" s="4" t="s">
        <v>5</v>
      </c>
      <c r="B20" s="5"/>
      <c r="C20" s="5"/>
      <c r="D20" s="6"/>
      <c r="E20" s="5">
        <v>100</v>
      </c>
      <c r="F20" s="5"/>
      <c r="G20" s="6"/>
      <c r="H20" s="4">
        <v>5</v>
      </c>
      <c r="I20" s="6"/>
      <c r="J20" s="5"/>
    </row>
    <row r="21" spans="1:10" ht="12.75">
      <c r="A21" s="4" t="s">
        <v>6</v>
      </c>
      <c r="B21" s="5"/>
      <c r="C21" s="5"/>
      <c r="D21" s="6"/>
      <c r="E21" s="5">
        <v>50</v>
      </c>
      <c r="F21" s="5"/>
      <c r="G21" s="6"/>
      <c r="H21" s="4">
        <v>8.5</v>
      </c>
      <c r="I21" s="6"/>
      <c r="J21" s="5"/>
    </row>
    <row r="22" spans="1:10" ht="12.75">
      <c r="A22" s="4" t="s">
        <v>7</v>
      </c>
      <c r="B22" s="5"/>
      <c r="C22" s="5"/>
      <c r="D22" s="6"/>
      <c r="E22" s="5">
        <v>20</v>
      </c>
      <c r="F22" s="5"/>
      <c r="G22" s="6"/>
      <c r="H22" s="4">
        <v>13</v>
      </c>
      <c r="I22" s="6"/>
      <c r="J22" s="5"/>
    </row>
    <row r="23" spans="1:10" ht="12.75">
      <c r="A23" s="4" t="s">
        <v>8</v>
      </c>
      <c r="B23" s="5"/>
      <c r="C23" s="5"/>
      <c r="D23" s="6"/>
      <c r="E23" s="5">
        <v>10</v>
      </c>
      <c r="F23" s="5"/>
      <c r="G23" s="6"/>
      <c r="H23" s="4">
        <v>22</v>
      </c>
      <c r="I23" s="6"/>
      <c r="J23" s="5"/>
    </row>
    <row r="24" spans="1:9" ht="12.75">
      <c r="A24" s="7" t="s">
        <v>9</v>
      </c>
      <c r="B24" s="8"/>
      <c r="C24" s="8"/>
      <c r="D24" s="9"/>
      <c r="E24" s="8">
        <v>5</v>
      </c>
      <c r="F24" s="8"/>
      <c r="G24" s="9"/>
      <c r="H24" s="7">
        <v>20</v>
      </c>
      <c r="I24" s="9"/>
    </row>
    <row r="27" ht="12.75">
      <c r="A27" t="s">
        <v>27</v>
      </c>
    </row>
    <row r="29" ht="12.75">
      <c r="A29" t="s">
        <v>12</v>
      </c>
    </row>
    <row r="31" ht="12.75">
      <c r="A31" t="s">
        <v>13</v>
      </c>
    </row>
    <row r="32" ht="12.75">
      <c r="A32" t="s">
        <v>14</v>
      </c>
    </row>
    <row r="33" ht="12.75">
      <c r="A33" t="s">
        <v>15</v>
      </c>
    </row>
    <row r="35" ht="12.75">
      <c r="A35" t="s">
        <v>16</v>
      </c>
    </row>
    <row r="36" spans="1:9" ht="12.75">
      <c r="A36" s="1"/>
      <c r="B36" s="2"/>
      <c r="C36" s="2"/>
      <c r="D36" s="2"/>
      <c r="E36" s="15" t="s">
        <v>18</v>
      </c>
      <c r="F36" s="15" t="s">
        <v>19</v>
      </c>
      <c r="G36" s="15" t="s">
        <v>17</v>
      </c>
      <c r="H36" s="15" t="s">
        <v>20</v>
      </c>
      <c r="I36" s="16" t="s">
        <v>21</v>
      </c>
    </row>
    <row r="37" spans="1:9" ht="12.75">
      <c r="A37" s="4" t="s">
        <v>5</v>
      </c>
      <c r="B37" s="5"/>
      <c r="C37" s="5"/>
      <c r="D37" s="5"/>
      <c r="E37" s="10"/>
      <c r="F37" s="10"/>
      <c r="G37" s="5">
        <v>100</v>
      </c>
      <c r="H37" s="5">
        <v>5</v>
      </c>
      <c r="I37" s="12">
        <f>IF(E37&gt;0,E37*G37*H37/3600/F37,"")</f>
      </c>
    </row>
    <row r="38" spans="1:9" ht="12.75">
      <c r="A38" s="4" t="s">
        <v>6</v>
      </c>
      <c r="B38" s="5"/>
      <c r="C38" s="5"/>
      <c r="D38" s="5"/>
      <c r="E38" s="10"/>
      <c r="F38" s="10"/>
      <c r="G38" s="5">
        <v>50</v>
      </c>
      <c r="H38" s="5">
        <v>8.5</v>
      </c>
      <c r="I38" s="12">
        <f>IF(E38&gt;0,E38*G38*H38/3600/F38,"")</f>
      </c>
    </row>
    <row r="39" spans="1:9" ht="12.75">
      <c r="A39" s="4" t="s">
        <v>7</v>
      </c>
      <c r="B39" s="5"/>
      <c r="C39" s="5"/>
      <c r="D39" s="5"/>
      <c r="E39" s="10"/>
      <c r="F39" s="10"/>
      <c r="G39" s="5">
        <v>20</v>
      </c>
      <c r="H39" s="5">
        <v>13</v>
      </c>
      <c r="I39" s="12">
        <f>IF(E39&gt;0,E39*G39*H39/3600/F39,"")</f>
      </c>
    </row>
    <row r="40" spans="1:9" ht="12.75">
      <c r="A40" s="4" t="s">
        <v>8</v>
      </c>
      <c r="B40" s="5"/>
      <c r="C40" s="5"/>
      <c r="D40" s="5"/>
      <c r="E40" s="10"/>
      <c r="F40" s="10"/>
      <c r="G40" s="5">
        <v>10</v>
      </c>
      <c r="H40" s="5">
        <v>22</v>
      </c>
      <c r="I40" s="12">
        <f>IF(E40&gt;0,E40*G40*H40/3600/F40,"")</f>
      </c>
    </row>
    <row r="41" spans="1:9" ht="12.75">
      <c r="A41" s="7" t="s">
        <v>9</v>
      </c>
      <c r="B41" s="8"/>
      <c r="C41" s="8"/>
      <c r="D41" s="8"/>
      <c r="E41" s="11"/>
      <c r="F41" s="11"/>
      <c r="G41" s="8">
        <v>5</v>
      </c>
      <c r="H41" s="8">
        <v>20</v>
      </c>
      <c r="I41" s="14">
        <f>IF(E41&gt;0,E41*G41*H41/3600/F41,"")</f>
      </c>
    </row>
    <row r="43" spans="1:2" ht="12.75">
      <c r="A43" t="s">
        <v>22</v>
      </c>
      <c r="B43" s="13">
        <f>SUM(I37:I41)*1*1*1.3</f>
        <v>0</v>
      </c>
    </row>
    <row r="45" ht="12.75">
      <c r="A45" t="s">
        <v>23</v>
      </c>
    </row>
    <row r="47" ht="12.75">
      <c r="A47" t="s">
        <v>52</v>
      </c>
    </row>
  </sheetData>
  <sheetProtection/>
  <printOptions gridLines="1"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GRYAAB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janm</dc:creator>
  <cp:keywords/>
  <dc:description/>
  <cp:lastModifiedBy>Maryam Khalaf Beygi</cp:lastModifiedBy>
  <cp:lastPrinted>2003-05-21T12:19:02Z</cp:lastPrinted>
  <dcterms:created xsi:type="dcterms:W3CDTF">2003-05-19T13:00:14Z</dcterms:created>
  <dcterms:modified xsi:type="dcterms:W3CDTF">2022-05-16T09:07:25Z</dcterms:modified>
  <cp:category/>
  <cp:version/>
  <cp:contentType/>
  <cp:contentStatus/>
</cp:coreProperties>
</file>